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 (2)" sheetId="2" r:id="rId1"/>
  </sheets>
  <definedNames>
    <definedName name="_xlnm._FilterDatabase" localSheetId="0" hidden="1">'Sheet1 (2)'!$A$1:$G$55</definedName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<sst xmlns="http://schemas.openxmlformats.org/spreadsheetml/2006/main" count="203" uniqueCount="145">
  <si>
    <t>厦重〔2026〕6号附件</t>
  </si>
  <si>
    <t>2026年春节期间不停工省市重点项目及参建单位情况汇总表
（符合春节期间不停工补贴条件）</t>
  </si>
  <si>
    <t>序号</t>
  </si>
  <si>
    <t>项目名称
责任单位</t>
  </si>
  <si>
    <t>项目所在地</t>
  </si>
  <si>
    <t>建设（代建）单位</t>
  </si>
  <si>
    <t>监理单位</t>
  </si>
  <si>
    <t>施工单位</t>
  </si>
  <si>
    <t>春节期间
施工总人次</t>
  </si>
  <si>
    <t>申报不停工补贴（元）</t>
  </si>
  <si>
    <t>经审核不停工补贴（元）</t>
  </si>
  <si>
    <t>合计（36）个</t>
  </si>
  <si>
    <t>思明区政府（1个）</t>
  </si>
  <si>
    <t>2025P15地块及配套工程</t>
  </si>
  <si>
    <t>思明区</t>
  </si>
  <si>
    <t>厦门山悦地产有限公司</t>
  </si>
  <si>
    <t>福建盛越建设有限公司</t>
  </si>
  <si>
    <t>湖里区政府（1个）</t>
  </si>
  <si>
    <t>厦门市湖里区2024P05地块及配套工程一标段（施工“评定分离”）</t>
  </si>
  <si>
    <t>湖里区</t>
  </si>
  <si>
    <t>厦门兆汇垚房地产开发有限公司</t>
  </si>
  <si>
    <t>华盛光正项目管理有限公司</t>
  </si>
  <si>
    <t>中建海峡建设发展有限公司</t>
  </si>
  <si>
    <t>海沧区政府（2个）</t>
  </si>
  <si>
    <t>厦门市环保新材料研发制造中心建设项目</t>
  </si>
  <si>
    <t>海沧区</t>
  </si>
  <si>
    <t>厦门市政环保新材有限公司</t>
  </si>
  <si>
    <t>福建广通项目管理有限公司</t>
  </si>
  <si>
    <t>达昊精密零部件智慧工厂项目</t>
  </si>
  <si>
    <t>厦门海投工程建设有限公司</t>
  </si>
  <si>
    <t>厦门宏业工程咨询有限公司</t>
  </si>
  <si>
    <t>翔安区政府（2个）</t>
  </si>
  <si>
    <t>X2024P01地块</t>
  </si>
  <si>
    <t>翔安区</t>
  </si>
  <si>
    <t>福州成建监理有限公司</t>
  </si>
  <si>
    <t>2024XP07地块</t>
  </si>
  <si>
    <t>厦门贸鸿房地产开发有限公司</t>
  </si>
  <si>
    <t>福建省建设工程管理有限公司</t>
  </si>
  <si>
    <t>市市政园林局（1个）</t>
  </si>
  <si>
    <t>厦门电力与清水进岛隧道土建工程</t>
  </si>
  <si>
    <t>厦门路桥建设集团有限公司</t>
  </si>
  <si>
    <t>浙江明康工程咨询有限公司</t>
  </si>
  <si>
    <t>中铁一局集团有限公司</t>
  </si>
  <si>
    <t>市交通运输局（10个）</t>
  </si>
  <si>
    <t>厦金大桥（厦门段）A1</t>
  </si>
  <si>
    <t>厦门路桥工程投资发展有限公司</t>
  </si>
  <si>
    <t>中铁武汉大桥工程咨询监理有限公司、建发合诚工程咨询股份有限公司</t>
  </si>
  <si>
    <t>中国交通建设股份有限公司、中交第二航务工程局有限公司、中交一公局集团有限公司</t>
  </si>
  <si>
    <t>厦金大桥（厦门段）A2</t>
  </si>
  <si>
    <t>福建省交通建设工程监理咨询有限公司</t>
  </si>
  <si>
    <t>中国交通建设股份有限公司、中交第二航务工程局有限公司、中交一公局集团有限公司、中交第一航务工程局有限公司</t>
  </si>
  <si>
    <t>厦金大桥（厦门段）A3</t>
  </si>
  <si>
    <t>浙江公路水运工程监理有限公司、宁波交通工程咨询监理有限公司</t>
  </si>
  <si>
    <t>中国中铁股份有限公司、中铁大桥局集团有限公司、中铁广州工程局集团有限公司、中铁隧道局集团有限公司</t>
  </si>
  <si>
    <t>厦金大桥（厦门段）A4</t>
  </si>
  <si>
    <t>建发合诚工程咨询股份有限公司、上海建通工程建设有限公司</t>
  </si>
  <si>
    <t>中国铁建股份有限公司、中国铁建大桥工程局集团有限公司、中铁十四局集团有限公司、中铁二十二局集团有限公司</t>
  </si>
  <si>
    <t>厦金大桥（厦门段）A5</t>
  </si>
  <si>
    <t>厦门中平工程监理咨询有限公司、广东华路交通科技有限公司</t>
  </si>
  <si>
    <t>中国建筑股份有限公司、中建三局集团有限公司/中建海峡建设发展有限公司、中建四局交通投资建设有限公司</t>
  </si>
  <si>
    <t>厦金大桥（厦门段）G1</t>
  </si>
  <si>
    <t>武汉大通工程建设有限公司</t>
  </si>
  <si>
    <t>中铁九桥工程有限公司</t>
  </si>
  <si>
    <t>厦金大桥（厦门段）G2</t>
  </si>
  <si>
    <t>武船重型工程股份有限公司</t>
  </si>
  <si>
    <t>厦金大桥（厦门段）G3</t>
  </si>
  <si>
    <t>武汉桥梁建筑工程监理有限公司</t>
  </si>
  <si>
    <t>中铁宝桥集团有限公司</t>
  </si>
  <si>
    <t>厦金大桥（厦门段）G4</t>
  </si>
  <si>
    <t>上海振华重工（集团）股份有限公司</t>
  </si>
  <si>
    <t>海沧鳌冠大道工程</t>
  </si>
  <si>
    <t>厦门海沧城建集团
有限公司</t>
  </si>
  <si>
    <t>中铁二十三局集团第一工程有限公司</t>
  </si>
  <si>
    <t>厦门港口管理局 （3个）</t>
  </si>
  <si>
    <t>厦门港翔安港区1#-5#集装箱泊位工程（标段Ⅰ）</t>
  </si>
  <si>
    <t>厦门港务建设集团有限公司</t>
  </si>
  <si>
    <t>广州港工程管理有限公司</t>
  </si>
  <si>
    <t>中交第四航务工程局有限公司</t>
  </si>
  <si>
    <t>厦门港翔安港区1#-5#集装箱泊位工程（标段Ⅱ）</t>
  </si>
  <si>
    <t>江苏科兴项目管理有限公司</t>
  </si>
  <si>
    <t>中交第三航务工程局有限公司</t>
  </si>
  <si>
    <t>厦门港翔安港区1#-5#集装箱泊位工程（标段Ⅲ)</t>
  </si>
  <si>
    <t>福建省陆海建设管理有限公司</t>
  </si>
  <si>
    <t>中交上海航道局有限公司</t>
  </si>
  <si>
    <t xml:space="preserve">火炬管委会（3个）       </t>
  </si>
  <si>
    <t>高性能锂电池基地建设项目</t>
  </si>
  <si>
    <t>厦门火炬集团开发建设有限公司</t>
  </si>
  <si>
    <t>福州诺成工程项目管理有限公司</t>
  </si>
  <si>
    <t>中建一局集团东南建设有限公司、中国建筑一局（集团）有限公司</t>
  </si>
  <si>
    <t>通敏检测项目</t>
  </si>
  <si>
    <t>同安区</t>
  </si>
  <si>
    <t>厦门通敏智慧能源科技有限公司</t>
  </si>
  <si>
    <t>厦门顺境建设工程管理有限公司</t>
  </si>
  <si>
    <t>厦门锦祥建设工程有限公司</t>
  </si>
  <si>
    <t>慧联电子厦门区域总部</t>
  </si>
  <si>
    <t>厦门慧联鸿疆科技有限公司</t>
  </si>
  <si>
    <t>福建福屹工程管理有限公司</t>
  </si>
  <si>
    <t>翔安国际机场建设指挥部（5个）</t>
  </si>
  <si>
    <t>厦门新机场项目机场工程航站区施工三标段项目</t>
  </si>
  <si>
    <t>福建兆翔机场建设有限公司</t>
  </si>
  <si>
    <t>上海建科</t>
  </si>
  <si>
    <t>北京城建集团有限公司</t>
  </si>
  <si>
    <t>旅客过夜用房1#、2#、3#楼酒店</t>
  </si>
  <si>
    <t>上海宝冶</t>
  </si>
  <si>
    <t>厦门新机场项目机场工程弱电工程三标段</t>
  </si>
  <si>
    <t>上海华东民航机场建设监理有限公司</t>
  </si>
  <si>
    <t>北京京航安机场工程有限公司</t>
  </si>
  <si>
    <t>厦航翔安新生产基地机务维修工程</t>
  </si>
  <si>
    <t>厦门航空有限公司</t>
  </si>
  <si>
    <t>国机陆原工程设计研究有限公司</t>
  </si>
  <si>
    <t>中国建筑第八工程局有限公司</t>
  </si>
  <si>
    <t>厦门新机场项目-山东航空基地机务维修工程</t>
  </si>
  <si>
    <t>山东航空股份有限公司</t>
  </si>
  <si>
    <t>厦门兴海湾工程管理股份有限公司</t>
  </si>
  <si>
    <t>中建一局集团东南建设有限公司</t>
  </si>
  <si>
    <t>轨道交通建设指挥部（3个）</t>
  </si>
  <si>
    <t>厦门市轨道交通3号线南延段工程机电安装及装修施工</t>
  </si>
  <si>
    <t>厦门轨道建设发展集团有限公司</t>
  </si>
  <si>
    <t>西安铁-院工程咨询管理有限公司</t>
  </si>
  <si>
    <t>中铁东南投资有限公司、中国中铁股份有限公司</t>
  </si>
  <si>
    <t>厦门轨道交通6号线集美至同安段工程寨阳车辆基地项目</t>
  </si>
  <si>
    <t>中咨工程管理咨询有限公司</t>
  </si>
  <si>
    <t>中铁五局集团有限公司</t>
  </si>
  <si>
    <t>厦门市轨道交通6号线集美至同安段工程滨海停车场项目</t>
  </si>
  <si>
    <t>集美区</t>
  </si>
  <si>
    <t>中铁华铁工程设计集团有限公司</t>
  </si>
  <si>
    <t>中铁十一局集团有限公司</t>
  </si>
  <si>
    <t>马銮湾指挥部（1个）</t>
  </si>
  <si>
    <t>厦门市食药检院扩建暨医疗器械检测中心建设项目</t>
  </si>
  <si>
    <t>厦门建发建设运营管理有限公司</t>
  </si>
  <si>
    <t>福建宇宏工程项目管理有限公司</t>
  </si>
  <si>
    <t>厦门上建建设集团有限公司</t>
  </si>
  <si>
    <t>临空经济片区指挥部（4个）</t>
  </si>
  <si>
    <t>厦门市翔安新城第一实验学校（北京十一联盟学校）</t>
  </si>
  <si>
    <t>厦门市政城市开发建设有限公司</t>
  </si>
  <si>
    <t>厦门象屿监理咨询管理有限公司</t>
  </si>
  <si>
    <t xml:space="preserve">中建海峡建设发展有限公司 </t>
  </si>
  <si>
    <t>翔安南部片区启动区 A1地块-子地块A1-3/A1-4主体工程</t>
  </si>
  <si>
    <t xml:space="preserve">厦门市政工程有限公司 </t>
  </si>
  <si>
    <t>海洋创新产业园（一期）</t>
  </si>
  <si>
    <t>厦门基业衡信咨询有限公司</t>
  </si>
  <si>
    <t>厦门新会展中心-会展酒店</t>
  </si>
  <si>
    <t>厦门南洋酒店投资有限公司</t>
  </si>
  <si>
    <t>国机中兴工程咨询有限公司</t>
  </si>
  <si>
    <t>深圳市建艺装饰集团股份有限公司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</si>
</sst>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3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3" fillId="28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0" borderId="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30" borderId="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view="pageBreakPreview" zoomScaleNormal="100" workbookViewId="0">
      <pane xSplit="3" ySplit="4" topLeftCell="D5" activePane="bottomRight" state="frozen"/>
      <selection/>
      <selection pane="topRight"/>
      <selection pane="bottomLeft"/>
      <selection pane="bottomRight" activeCell="A2" sqref="A2:I2"/>
    </sheetView>
  </sheetViews>
  <sheetFormatPr defaultColWidth="8" defaultRowHeight="15"/>
  <cols>
    <col min="1" max="1" width="4.91851851851852" style="1" customWidth="1"/>
    <col min="2" max="2" width="20.3333333333333" style="1" customWidth="1"/>
    <col min="3" max="3" width="7.11111111111111" style="5" customWidth="1"/>
    <col min="4" max="4" width="21.5555555555556" style="5" customWidth="1"/>
    <col min="5" max="5" width="19.3333333333333" style="5" customWidth="1"/>
    <col min="6" max="6" width="28.4444444444444" style="5" customWidth="1"/>
    <col min="7" max="7" width="16.2222222222222" style="6" customWidth="1"/>
    <col min="8" max="8" width="14.6666666666667" style="6" customWidth="1"/>
    <col min="9" max="9" width="17.3333333333333" style="6" customWidth="1"/>
    <col min="10" max="16384" width="8" style="1"/>
  </cols>
  <sheetData>
    <row r="1" ht="18.75" spans="1:9">
      <c r="A1" s="7" t="s">
        <v>0</v>
      </c>
      <c r="B1" s="7"/>
      <c r="C1" s="8"/>
      <c r="D1" s="8"/>
      <c r="E1" s="8"/>
      <c r="F1" s="8"/>
      <c r="G1" s="28"/>
      <c r="H1" s="28"/>
      <c r="I1" s="28"/>
    </row>
    <row r="2" ht="57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38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1" customFormat="1" ht="39" customHeight="1" spans="1:9">
      <c r="A4" s="11" t="s">
        <v>11</v>
      </c>
      <c r="B4" s="11"/>
      <c r="C4" s="11"/>
      <c r="D4" s="11"/>
      <c r="E4" s="11"/>
      <c r="F4" s="11"/>
      <c r="G4" s="11">
        <f>SUM(G5,G7,G9,G12,G15,G17,G28,G32,G36,G42,G46,G48)</f>
        <v>162727</v>
      </c>
      <c r="H4" s="11">
        <f>H5+H7+H9+H12+H15+H17+H28+H32+H36+H42+H46+H48</f>
        <v>11543550</v>
      </c>
      <c r="I4" s="11">
        <f>I5+I7+I9+I12+I15+I17+I28+I32+I36+I42+I46+I48</f>
        <v>8660150</v>
      </c>
    </row>
    <row r="5" s="2" customFormat="1" ht="39" customHeight="1" spans="1:9">
      <c r="A5" s="12" t="s">
        <v>12</v>
      </c>
      <c r="B5" s="12"/>
      <c r="C5" s="12"/>
      <c r="D5" s="12"/>
      <c r="E5" s="12"/>
      <c r="F5" s="12"/>
      <c r="G5" s="29">
        <f>SUM(G6:G6)</f>
        <v>895</v>
      </c>
      <c r="H5" s="29">
        <f>H6</f>
        <v>57650</v>
      </c>
      <c r="I5" s="29">
        <f>I6</f>
        <v>57650</v>
      </c>
    </row>
    <row r="6" ht="39" customHeight="1" spans="1:9">
      <c r="A6" s="13">
        <v>1</v>
      </c>
      <c r="B6" s="13" t="s">
        <v>13</v>
      </c>
      <c r="C6" s="14" t="s">
        <v>14</v>
      </c>
      <c r="D6" s="15" t="s">
        <v>15</v>
      </c>
      <c r="E6" s="15" t="s">
        <v>16</v>
      </c>
      <c r="F6" s="25" t="s">
        <v>15</v>
      </c>
      <c r="G6" s="14">
        <v>895</v>
      </c>
      <c r="H6" s="14">
        <v>57650</v>
      </c>
      <c r="I6" s="14">
        <v>57650</v>
      </c>
    </row>
    <row r="7" s="2" customFormat="1" ht="39" customHeight="1" spans="1:9">
      <c r="A7" s="12" t="s">
        <v>17</v>
      </c>
      <c r="B7" s="12"/>
      <c r="C7" s="12"/>
      <c r="D7" s="12"/>
      <c r="E7" s="12"/>
      <c r="F7" s="12"/>
      <c r="G7" s="30">
        <f>SUM(G8:G8)</f>
        <v>6307</v>
      </c>
      <c r="H7" s="30">
        <f>H8</f>
        <v>462800</v>
      </c>
      <c r="I7" s="30">
        <f>I8</f>
        <v>462800</v>
      </c>
    </row>
    <row r="8" s="3" customFormat="1" ht="44" customHeight="1" spans="1:9">
      <c r="A8" s="16">
        <v>2</v>
      </c>
      <c r="B8" s="16" t="s">
        <v>18</v>
      </c>
      <c r="C8" s="17" t="s">
        <v>19</v>
      </c>
      <c r="D8" s="16" t="s">
        <v>20</v>
      </c>
      <c r="E8" s="25" t="s">
        <v>21</v>
      </c>
      <c r="F8" s="25" t="s">
        <v>22</v>
      </c>
      <c r="G8" s="17">
        <v>6307</v>
      </c>
      <c r="H8" s="17">
        <v>462800</v>
      </c>
      <c r="I8" s="17">
        <v>462800</v>
      </c>
    </row>
    <row r="9" s="2" customFormat="1" ht="39" customHeight="1" spans="1:9">
      <c r="A9" s="12" t="s">
        <v>23</v>
      </c>
      <c r="B9" s="12"/>
      <c r="C9" s="12"/>
      <c r="D9" s="12"/>
      <c r="E9" s="12"/>
      <c r="F9" s="12"/>
      <c r="G9" s="30">
        <f>SUM(G10:G11)</f>
        <v>2406</v>
      </c>
      <c r="H9" s="30">
        <f>H10+H11</f>
        <v>165200</v>
      </c>
      <c r="I9" s="30">
        <f>I10+I11</f>
        <v>165200</v>
      </c>
    </row>
    <row r="10" ht="39" customHeight="1" spans="1:10">
      <c r="A10" s="18">
        <v>3</v>
      </c>
      <c r="B10" s="18" t="s">
        <v>24</v>
      </c>
      <c r="C10" s="14" t="s">
        <v>25</v>
      </c>
      <c r="D10" s="16" t="s">
        <v>26</v>
      </c>
      <c r="E10" s="16" t="s">
        <v>27</v>
      </c>
      <c r="F10" s="16" t="s">
        <v>26</v>
      </c>
      <c r="G10" s="14">
        <v>1132</v>
      </c>
      <c r="H10" s="14">
        <v>85150</v>
      </c>
      <c r="I10" s="14">
        <v>85150</v>
      </c>
      <c r="J10" s="32"/>
    </row>
    <row r="11" ht="39" customHeight="1" spans="1:9">
      <c r="A11" s="18">
        <v>4</v>
      </c>
      <c r="B11" s="18" t="s">
        <v>28</v>
      </c>
      <c r="C11" s="14" t="s">
        <v>25</v>
      </c>
      <c r="D11" s="16" t="s">
        <v>29</v>
      </c>
      <c r="E11" s="16" t="s">
        <v>30</v>
      </c>
      <c r="F11" s="16" t="s">
        <v>29</v>
      </c>
      <c r="G11" s="14">
        <v>1274</v>
      </c>
      <c r="H11" s="14">
        <v>80050</v>
      </c>
      <c r="I11" s="14">
        <v>80050</v>
      </c>
    </row>
    <row r="12" s="2" customFormat="1" ht="39" customHeight="1" spans="1:9">
      <c r="A12" s="12" t="s">
        <v>31</v>
      </c>
      <c r="B12" s="12"/>
      <c r="C12" s="12"/>
      <c r="D12" s="12"/>
      <c r="E12" s="12"/>
      <c r="F12" s="12"/>
      <c r="G12" s="30">
        <f>SUM(G13:G14)</f>
        <v>4005</v>
      </c>
      <c r="H12" s="30">
        <f>H13+H14</f>
        <v>267100</v>
      </c>
      <c r="I12" s="30">
        <f>I13+I14</f>
        <v>267100</v>
      </c>
    </row>
    <row r="13" ht="39" customHeight="1" spans="1:9">
      <c r="A13" s="18">
        <v>5</v>
      </c>
      <c r="B13" s="18" t="s">
        <v>32</v>
      </c>
      <c r="C13" s="14" t="s">
        <v>33</v>
      </c>
      <c r="D13" s="18" t="s">
        <v>15</v>
      </c>
      <c r="E13" s="25" t="s">
        <v>34</v>
      </c>
      <c r="F13" s="25" t="s">
        <v>15</v>
      </c>
      <c r="G13" s="14">
        <v>2201</v>
      </c>
      <c r="H13" s="14">
        <v>158150</v>
      </c>
      <c r="I13" s="14">
        <v>158150</v>
      </c>
    </row>
    <row r="14" ht="39" customHeight="1" spans="1:9">
      <c r="A14" s="18">
        <v>6</v>
      </c>
      <c r="B14" s="18" t="s">
        <v>35</v>
      </c>
      <c r="C14" s="14" t="s">
        <v>33</v>
      </c>
      <c r="D14" s="18" t="s">
        <v>36</v>
      </c>
      <c r="E14" s="16" t="s">
        <v>37</v>
      </c>
      <c r="F14" s="16" t="s">
        <v>22</v>
      </c>
      <c r="G14" s="14">
        <v>1804</v>
      </c>
      <c r="H14" s="14">
        <v>108950</v>
      </c>
      <c r="I14" s="14">
        <v>108950</v>
      </c>
    </row>
    <row r="15" s="2" customFormat="1" ht="39" customHeight="1" spans="1:9">
      <c r="A15" s="12" t="s">
        <v>38</v>
      </c>
      <c r="B15" s="12"/>
      <c r="C15" s="12"/>
      <c r="D15" s="12"/>
      <c r="E15" s="12"/>
      <c r="F15" s="12"/>
      <c r="G15" s="30">
        <f>SUM(G16)</f>
        <v>1600</v>
      </c>
      <c r="H15" s="30">
        <f>H16</f>
        <v>114200</v>
      </c>
      <c r="I15" s="30">
        <f>I16</f>
        <v>114200</v>
      </c>
    </row>
    <row r="16" ht="39" customHeight="1" spans="1:9">
      <c r="A16" s="16">
        <v>7</v>
      </c>
      <c r="B16" s="16" t="s">
        <v>39</v>
      </c>
      <c r="C16" s="14"/>
      <c r="D16" s="19" t="s">
        <v>40</v>
      </c>
      <c r="E16" s="19" t="s">
        <v>41</v>
      </c>
      <c r="F16" s="19" t="s">
        <v>42</v>
      </c>
      <c r="G16" s="14">
        <v>1600</v>
      </c>
      <c r="H16" s="14">
        <v>114200</v>
      </c>
      <c r="I16" s="14">
        <v>114200</v>
      </c>
    </row>
    <row r="17" s="2" customFormat="1" ht="39" customHeight="1" spans="1:9">
      <c r="A17" s="12" t="s">
        <v>43</v>
      </c>
      <c r="B17" s="12"/>
      <c r="C17" s="12"/>
      <c r="D17" s="12"/>
      <c r="E17" s="12"/>
      <c r="F17" s="12"/>
      <c r="G17" s="30">
        <f>SUM(G18:G27)</f>
        <v>61512</v>
      </c>
      <c r="H17" s="30">
        <f>H18+H19+H20+H21+H22+H23+H24+H25+H26+H27</f>
        <v>4299350</v>
      </c>
      <c r="I17" s="30">
        <f>I18+I19+I20+I21+I22+I23+I24+I25+I26+I27</f>
        <v>4299350</v>
      </c>
    </row>
    <row r="18" ht="44" customHeight="1" spans="1:9">
      <c r="A18" s="16">
        <v>8</v>
      </c>
      <c r="B18" s="16" t="s">
        <v>44</v>
      </c>
      <c r="C18" s="14" t="s">
        <v>14</v>
      </c>
      <c r="D18" s="20" t="s">
        <v>45</v>
      </c>
      <c r="E18" s="20" t="s">
        <v>46</v>
      </c>
      <c r="F18" s="20" t="s">
        <v>47</v>
      </c>
      <c r="G18" s="14">
        <v>11792</v>
      </c>
      <c r="H18" s="14">
        <v>844700</v>
      </c>
      <c r="I18" s="14">
        <v>844700</v>
      </c>
    </row>
    <row r="19" ht="61" customHeight="1" spans="1:9">
      <c r="A19" s="16">
        <v>9</v>
      </c>
      <c r="B19" s="16" t="s">
        <v>48</v>
      </c>
      <c r="C19" s="14" t="s">
        <v>33</v>
      </c>
      <c r="D19" s="20" t="s">
        <v>45</v>
      </c>
      <c r="E19" s="20" t="s">
        <v>49</v>
      </c>
      <c r="F19" s="20" t="s">
        <v>50</v>
      </c>
      <c r="G19" s="14">
        <v>10010</v>
      </c>
      <c r="H19" s="14">
        <v>758200</v>
      </c>
      <c r="I19" s="14">
        <v>758200</v>
      </c>
    </row>
    <row r="20" ht="61" customHeight="1" spans="1:9">
      <c r="A20" s="16">
        <v>10</v>
      </c>
      <c r="B20" s="16" t="s">
        <v>51</v>
      </c>
      <c r="C20" s="14" t="s">
        <v>33</v>
      </c>
      <c r="D20" s="21" t="s">
        <v>45</v>
      </c>
      <c r="E20" s="21" t="s">
        <v>52</v>
      </c>
      <c r="F20" s="21" t="s">
        <v>53</v>
      </c>
      <c r="G20" s="14">
        <v>8529</v>
      </c>
      <c r="H20" s="14">
        <v>606850</v>
      </c>
      <c r="I20" s="14">
        <v>606850</v>
      </c>
    </row>
    <row r="21" ht="61" customHeight="1" spans="1:9">
      <c r="A21" s="16">
        <v>11</v>
      </c>
      <c r="B21" s="16" t="s">
        <v>54</v>
      </c>
      <c r="C21" s="14" t="s">
        <v>14</v>
      </c>
      <c r="D21" s="21" t="s">
        <v>45</v>
      </c>
      <c r="E21" s="21" t="s">
        <v>55</v>
      </c>
      <c r="F21" s="21" t="s">
        <v>56</v>
      </c>
      <c r="G21" s="14">
        <v>5568</v>
      </c>
      <c r="H21" s="14">
        <v>360750</v>
      </c>
      <c r="I21" s="14">
        <v>360750</v>
      </c>
    </row>
    <row r="22" ht="61" customHeight="1" spans="1:9">
      <c r="A22" s="16">
        <v>12</v>
      </c>
      <c r="B22" s="16" t="s">
        <v>57</v>
      </c>
      <c r="C22" s="14" t="s">
        <v>14</v>
      </c>
      <c r="D22" s="21" t="s">
        <v>45</v>
      </c>
      <c r="E22" s="21" t="s">
        <v>58</v>
      </c>
      <c r="F22" s="21" t="s">
        <v>59</v>
      </c>
      <c r="G22" s="14">
        <v>3862</v>
      </c>
      <c r="H22" s="14">
        <v>266800</v>
      </c>
      <c r="I22" s="14">
        <v>266800</v>
      </c>
    </row>
    <row r="23" ht="39" customHeight="1" spans="1:9">
      <c r="A23" s="16">
        <v>13</v>
      </c>
      <c r="B23" s="16" t="s">
        <v>60</v>
      </c>
      <c r="C23" s="14" t="s">
        <v>14</v>
      </c>
      <c r="D23" s="20" t="s">
        <v>45</v>
      </c>
      <c r="E23" s="21" t="s">
        <v>61</v>
      </c>
      <c r="F23" s="21" t="s">
        <v>62</v>
      </c>
      <c r="G23" s="14">
        <v>3867</v>
      </c>
      <c r="H23" s="14">
        <v>245650</v>
      </c>
      <c r="I23" s="14">
        <v>245650</v>
      </c>
    </row>
    <row r="24" ht="39" customHeight="1" spans="1:9">
      <c r="A24" s="16">
        <v>14</v>
      </c>
      <c r="B24" s="16" t="s">
        <v>63</v>
      </c>
      <c r="C24" s="14" t="s">
        <v>33</v>
      </c>
      <c r="D24" s="20" t="s">
        <v>45</v>
      </c>
      <c r="E24" s="21" t="s">
        <v>61</v>
      </c>
      <c r="F24" s="21" t="s">
        <v>64</v>
      </c>
      <c r="G24" s="14">
        <v>5784</v>
      </c>
      <c r="H24" s="14">
        <v>362400</v>
      </c>
      <c r="I24" s="14">
        <v>362400</v>
      </c>
    </row>
    <row r="25" ht="39" customHeight="1" spans="1:9">
      <c r="A25" s="16">
        <v>15</v>
      </c>
      <c r="B25" s="16" t="s">
        <v>65</v>
      </c>
      <c r="C25" s="14" t="s">
        <v>33</v>
      </c>
      <c r="D25" s="20" t="s">
        <v>45</v>
      </c>
      <c r="E25" s="21" t="s">
        <v>66</v>
      </c>
      <c r="F25" s="21" t="s">
        <v>67</v>
      </c>
      <c r="G25" s="14">
        <v>4066</v>
      </c>
      <c r="H25" s="14">
        <v>293450</v>
      </c>
      <c r="I25" s="14">
        <v>293450</v>
      </c>
    </row>
    <row r="26" ht="39" customHeight="1" spans="1:9">
      <c r="A26" s="16">
        <v>16</v>
      </c>
      <c r="B26" s="16" t="s">
        <v>68</v>
      </c>
      <c r="C26" s="14" t="s">
        <v>33</v>
      </c>
      <c r="D26" s="20" t="s">
        <v>45</v>
      </c>
      <c r="E26" s="21" t="s">
        <v>66</v>
      </c>
      <c r="F26" s="21" t="s">
        <v>69</v>
      </c>
      <c r="G26" s="14">
        <v>6514</v>
      </c>
      <c r="H26" s="14">
        <v>448550</v>
      </c>
      <c r="I26" s="14">
        <v>448550</v>
      </c>
    </row>
    <row r="27" ht="39" customHeight="1" spans="1:9">
      <c r="A27" s="16">
        <v>17</v>
      </c>
      <c r="B27" s="16" t="s">
        <v>70</v>
      </c>
      <c r="C27" s="14" t="s">
        <v>25</v>
      </c>
      <c r="D27" s="16" t="s">
        <v>71</v>
      </c>
      <c r="E27" s="15" t="s">
        <v>49</v>
      </c>
      <c r="F27" s="15" t="s">
        <v>72</v>
      </c>
      <c r="G27" s="14">
        <v>1520</v>
      </c>
      <c r="H27" s="14">
        <v>112000</v>
      </c>
      <c r="I27" s="14">
        <v>112000</v>
      </c>
    </row>
    <row r="28" s="2" customFormat="1" ht="39" customHeight="1" spans="1:9">
      <c r="A28" s="22" t="s">
        <v>73</v>
      </c>
      <c r="B28" s="22"/>
      <c r="C28" s="22"/>
      <c r="D28" s="22"/>
      <c r="E28" s="22"/>
      <c r="F28" s="22"/>
      <c r="G28" s="30">
        <f>SUM(G29:G31)</f>
        <v>5800</v>
      </c>
      <c r="H28" s="30">
        <f>H29+H30+H31</f>
        <v>432150</v>
      </c>
      <c r="I28" s="30">
        <f>I29+I30+I31</f>
        <v>432150</v>
      </c>
    </row>
    <row r="29" s="2" customFormat="1" ht="39" customHeight="1" spans="1:9">
      <c r="A29" s="15">
        <v>18</v>
      </c>
      <c r="B29" s="15" t="s">
        <v>74</v>
      </c>
      <c r="C29" s="14" t="s">
        <v>33</v>
      </c>
      <c r="D29" s="16" t="s">
        <v>75</v>
      </c>
      <c r="E29" s="16" t="s">
        <v>76</v>
      </c>
      <c r="F29" s="16" t="s">
        <v>77</v>
      </c>
      <c r="G29" s="14">
        <v>1016</v>
      </c>
      <c r="H29" s="14">
        <v>76000</v>
      </c>
      <c r="I29" s="14">
        <v>76000</v>
      </c>
    </row>
    <row r="30" ht="39" customHeight="1" spans="1:9">
      <c r="A30" s="15">
        <v>19</v>
      </c>
      <c r="B30" s="18" t="s">
        <v>78</v>
      </c>
      <c r="C30" s="14" t="s">
        <v>33</v>
      </c>
      <c r="D30" s="16" t="s">
        <v>75</v>
      </c>
      <c r="E30" s="16" t="s">
        <v>79</v>
      </c>
      <c r="F30" s="16" t="s">
        <v>80</v>
      </c>
      <c r="G30" s="14">
        <v>3007</v>
      </c>
      <c r="H30" s="14">
        <v>224350</v>
      </c>
      <c r="I30" s="14">
        <v>224350</v>
      </c>
    </row>
    <row r="31" ht="39" customHeight="1" spans="1:9">
      <c r="A31" s="15">
        <v>20</v>
      </c>
      <c r="B31" s="18" t="s">
        <v>81</v>
      </c>
      <c r="C31" s="14" t="s">
        <v>33</v>
      </c>
      <c r="D31" s="16" t="s">
        <v>75</v>
      </c>
      <c r="E31" s="16" t="s">
        <v>82</v>
      </c>
      <c r="F31" s="16" t="s">
        <v>83</v>
      </c>
      <c r="G31" s="14">
        <v>1777</v>
      </c>
      <c r="H31" s="14">
        <v>131800</v>
      </c>
      <c r="I31" s="14">
        <v>131800</v>
      </c>
    </row>
    <row r="32" s="2" customFormat="1" ht="39" customHeight="1" spans="1:9">
      <c r="A32" s="22" t="s">
        <v>84</v>
      </c>
      <c r="B32" s="22"/>
      <c r="C32" s="22"/>
      <c r="D32" s="22"/>
      <c r="E32" s="22"/>
      <c r="F32" s="22"/>
      <c r="G32" s="30">
        <f>SUM(G33:G35)</f>
        <v>53853</v>
      </c>
      <c r="H32" s="30">
        <f>H33+H34+H35</f>
        <v>4019350</v>
      </c>
      <c r="I32" s="30">
        <f>I33+I34+I35</f>
        <v>1135950</v>
      </c>
    </row>
    <row r="33" ht="39" customHeight="1" spans="1:9">
      <c r="A33" s="16">
        <v>21</v>
      </c>
      <c r="B33" s="16" t="s">
        <v>85</v>
      </c>
      <c r="C33" s="14" t="s">
        <v>33</v>
      </c>
      <c r="D33" s="15" t="s">
        <v>86</v>
      </c>
      <c r="E33" s="15" t="s">
        <v>87</v>
      </c>
      <c r="F33" s="15" t="s">
        <v>88</v>
      </c>
      <c r="G33" s="14">
        <v>52067</v>
      </c>
      <c r="H33" s="14">
        <v>3883400</v>
      </c>
      <c r="I33" s="14">
        <v>1000000</v>
      </c>
    </row>
    <row r="34" s="4" customFormat="1" ht="39" customHeight="1" spans="1:9">
      <c r="A34" s="16">
        <v>22</v>
      </c>
      <c r="B34" s="19" t="s">
        <v>89</v>
      </c>
      <c r="C34" s="23" t="s">
        <v>90</v>
      </c>
      <c r="D34" s="19" t="s">
        <v>91</v>
      </c>
      <c r="E34" s="15" t="s">
        <v>92</v>
      </c>
      <c r="F34" s="15" t="s">
        <v>93</v>
      </c>
      <c r="G34" s="23">
        <v>918</v>
      </c>
      <c r="H34" s="23">
        <v>69600</v>
      </c>
      <c r="I34" s="23">
        <v>69600</v>
      </c>
    </row>
    <row r="35" ht="39" customHeight="1" spans="1:9">
      <c r="A35" s="16">
        <v>23</v>
      </c>
      <c r="B35" s="16" t="s">
        <v>94</v>
      </c>
      <c r="C35" s="14" t="s">
        <v>33</v>
      </c>
      <c r="D35" s="16" t="s">
        <v>95</v>
      </c>
      <c r="E35" s="15" t="s">
        <v>96</v>
      </c>
      <c r="F35" s="15" t="s">
        <v>93</v>
      </c>
      <c r="G35" s="14">
        <v>868</v>
      </c>
      <c r="H35" s="14">
        <v>66350</v>
      </c>
      <c r="I35" s="14">
        <v>66350</v>
      </c>
    </row>
    <row r="36" s="2" customFormat="1" ht="39" customHeight="1" spans="1:9">
      <c r="A36" s="24" t="s">
        <v>97</v>
      </c>
      <c r="B36" s="24"/>
      <c r="C36" s="24"/>
      <c r="D36" s="24"/>
      <c r="E36" s="24"/>
      <c r="F36" s="24"/>
      <c r="G36" s="30">
        <f>SUM(G37:G41)</f>
        <v>10073</v>
      </c>
      <c r="H36" s="30">
        <f>H37+H38+H39+H40+H41</f>
        <v>654550</v>
      </c>
      <c r="I36" s="30">
        <f>I37+I38+I39+I40+I41</f>
        <v>654550</v>
      </c>
    </row>
    <row r="37" ht="39" customHeight="1" spans="1:11">
      <c r="A37" s="18">
        <v>24</v>
      </c>
      <c r="B37" s="25" t="s">
        <v>98</v>
      </c>
      <c r="C37" s="14" t="s">
        <v>33</v>
      </c>
      <c r="D37" s="15" t="s">
        <v>99</v>
      </c>
      <c r="E37" s="15" t="s">
        <v>100</v>
      </c>
      <c r="F37" s="15" t="s">
        <v>101</v>
      </c>
      <c r="G37" s="14">
        <v>2730</v>
      </c>
      <c r="H37" s="14">
        <v>175500</v>
      </c>
      <c r="I37" s="14">
        <v>175500</v>
      </c>
      <c r="J37" s="32"/>
      <c r="K37" s="32"/>
    </row>
    <row r="38" ht="39" customHeight="1" spans="1:9">
      <c r="A38" s="18">
        <v>25</v>
      </c>
      <c r="B38" s="15" t="s">
        <v>102</v>
      </c>
      <c r="C38" s="14" t="s">
        <v>33</v>
      </c>
      <c r="D38" s="15" t="s">
        <v>99</v>
      </c>
      <c r="E38" s="15" t="s">
        <v>100</v>
      </c>
      <c r="F38" s="15" t="s">
        <v>103</v>
      </c>
      <c r="G38" s="14">
        <v>2656</v>
      </c>
      <c r="H38" s="14">
        <v>155800</v>
      </c>
      <c r="I38" s="14">
        <v>155800</v>
      </c>
    </row>
    <row r="39" ht="39" customHeight="1" spans="1:9">
      <c r="A39" s="18">
        <v>26</v>
      </c>
      <c r="B39" s="25" t="s">
        <v>104</v>
      </c>
      <c r="C39" s="14" t="s">
        <v>33</v>
      </c>
      <c r="D39" s="15" t="s">
        <v>99</v>
      </c>
      <c r="E39" s="15" t="s">
        <v>105</v>
      </c>
      <c r="F39" s="15" t="s">
        <v>106</v>
      </c>
      <c r="G39" s="14">
        <v>926</v>
      </c>
      <c r="H39" s="14">
        <v>69650</v>
      </c>
      <c r="I39" s="14">
        <v>69650</v>
      </c>
    </row>
    <row r="40" ht="39" customHeight="1" spans="1:9">
      <c r="A40" s="18">
        <v>27</v>
      </c>
      <c r="B40" s="13" t="s">
        <v>107</v>
      </c>
      <c r="C40" s="14" t="s">
        <v>33</v>
      </c>
      <c r="D40" s="15" t="s">
        <v>108</v>
      </c>
      <c r="E40" s="15" t="s">
        <v>109</v>
      </c>
      <c r="F40" s="15" t="s">
        <v>110</v>
      </c>
      <c r="G40" s="14">
        <v>2708</v>
      </c>
      <c r="H40" s="14">
        <v>181000</v>
      </c>
      <c r="I40" s="14">
        <v>181000</v>
      </c>
    </row>
    <row r="41" ht="39" customHeight="1" spans="1:9">
      <c r="A41" s="18">
        <v>28</v>
      </c>
      <c r="B41" s="13" t="s">
        <v>111</v>
      </c>
      <c r="C41" s="14" t="s">
        <v>33</v>
      </c>
      <c r="D41" s="15" t="s">
        <v>112</v>
      </c>
      <c r="E41" s="15" t="s">
        <v>113</v>
      </c>
      <c r="F41" s="15" t="s">
        <v>114</v>
      </c>
      <c r="G41" s="14">
        <v>1053</v>
      </c>
      <c r="H41" s="14">
        <v>72600</v>
      </c>
      <c r="I41" s="14">
        <v>72600</v>
      </c>
    </row>
    <row r="42" s="2" customFormat="1" ht="39" customHeight="1" spans="1:9">
      <c r="A42" s="22" t="s">
        <v>115</v>
      </c>
      <c r="B42" s="22"/>
      <c r="C42" s="22"/>
      <c r="D42" s="22"/>
      <c r="E42" s="22"/>
      <c r="F42" s="22"/>
      <c r="G42" s="30">
        <f>SUM(G43:G45)</f>
        <v>9661</v>
      </c>
      <c r="H42" s="30">
        <f>H43+H44+H45</f>
        <v>622650</v>
      </c>
      <c r="I42" s="30">
        <f>I43+I44+I45</f>
        <v>622650</v>
      </c>
    </row>
    <row r="43" ht="39" customHeight="1" spans="1:9">
      <c r="A43" s="26">
        <v>29</v>
      </c>
      <c r="B43" s="26" t="s">
        <v>116</v>
      </c>
      <c r="C43" s="14" t="s">
        <v>14</v>
      </c>
      <c r="D43" s="15" t="s">
        <v>117</v>
      </c>
      <c r="E43" s="16" t="s">
        <v>118</v>
      </c>
      <c r="F43" s="15" t="s">
        <v>119</v>
      </c>
      <c r="G43" s="14">
        <v>2194</v>
      </c>
      <c r="H43" s="14">
        <v>139700</v>
      </c>
      <c r="I43" s="14">
        <v>139700</v>
      </c>
    </row>
    <row r="44" ht="39" customHeight="1" spans="1:9">
      <c r="A44" s="26">
        <v>30</v>
      </c>
      <c r="B44" s="26" t="s">
        <v>120</v>
      </c>
      <c r="C44" s="14" t="s">
        <v>90</v>
      </c>
      <c r="D44" s="15" t="s">
        <v>117</v>
      </c>
      <c r="E44" s="16" t="s">
        <v>121</v>
      </c>
      <c r="F44" s="15" t="s">
        <v>122</v>
      </c>
      <c r="G44" s="14">
        <v>5057</v>
      </c>
      <c r="H44" s="14">
        <v>323400</v>
      </c>
      <c r="I44" s="14">
        <v>323400</v>
      </c>
    </row>
    <row r="45" ht="39" customHeight="1" spans="1:9">
      <c r="A45" s="26">
        <v>31</v>
      </c>
      <c r="B45" s="26" t="s">
        <v>123</v>
      </c>
      <c r="C45" s="14" t="s">
        <v>124</v>
      </c>
      <c r="D45" s="15" t="s">
        <v>117</v>
      </c>
      <c r="E45" s="16" t="s">
        <v>125</v>
      </c>
      <c r="F45" s="16" t="s">
        <v>126</v>
      </c>
      <c r="G45" s="14">
        <v>2410</v>
      </c>
      <c r="H45" s="14">
        <v>159550</v>
      </c>
      <c r="I45" s="14">
        <v>159550</v>
      </c>
    </row>
    <row r="46" s="2" customFormat="1" ht="39" customHeight="1" spans="1:9">
      <c r="A46" s="22" t="s">
        <v>127</v>
      </c>
      <c r="B46" s="22"/>
      <c r="C46" s="22"/>
      <c r="D46" s="22"/>
      <c r="E46" s="22"/>
      <c r="F46" s="22"/>
      <c r="G46" s="30">
        <f>SUM(G47)</f>
        <v>1207</v>
      </c>
      <c r="H46" s="30">
        <f>H47</f>
        <v>81050</v>
      </c>
      <c r="I46" s="30">
        <f>I47</f>
        <v>81050</v>
      </c>
    </row>
    <row r="47" ht="39" customHeight="1" spans="1:9">
      <c r="A47" s="18">
        <v>32</v>
      </c>
      <c r="B47" s="27" t="s">
        <v>128</v>
      </c>
      <c r="C47" s="14" t="s">
        <v>25</v>
      </c>
      <c r="D47" s="18" t="s">
        <v>129</v>
      </c>
      <c r="E47" s="16" t="s">
        <v>130</v>
      </c>
      <c r="F47" s="16" t="s">
        <v>131</v>
      </c>
      <c r="G47" s="14">
        <v>1207</v>
      </c>
      <c r="H47" s="14">
        <v>81050</v>
      </c>
      <c r="I47" s="14">
        <v>81050</v>
      </c>
    </row>
    <row r="48" s="2" customFormat="1" ht="39" customHeight="1" spans="1:9">
      <c r="A48" s="22" t="s">
        <v>132</v>
      </c>
      <c r="B48" s="22"/>
      <c r="C48" s="22"/>
      <c r="D48" s="22"/>
      <c r="E48" s="22"/>
      <c r="F48" s="22"/>
      <c r="G48" s="30">
        <f>SUM(G49:G52)</f>
        <v>5408</v>
      </c>
      <c r="H48" s="30">
        <f>H49+H50+H51+H52</f>
        <v>367500</v>
      </c>
      <c r="I48" s="30">
        <f>I49+I50+I51+I52</f>
        <v>367500</v>
      </c>
    </row>
    <row r="49" ht="39" customHeight="1" spans="1:9">
      <c r="A49" s="13">
        <v>33</v>
      </c>
      <c r="B49" s="15" t="s">
        <v>133</v>
      </c>
      <c r="C49" s="14" t="s">
        <v>33</v>
      </c>
      <c r="D49" s="15" t="s">
        <v>134</v>
      </c>
      <c r="E49" s="18" t="s">
        <v>135</v>
      </c>
      <c r="F49" s="18" t="s">
        <v>136</v>
      </c>
      <c r="G49" s="14">
        <v>970</v>
      </c>
      <c r="H49" s="14">
        <v>61950</v>
      </c>
      <c r="I49" s="14">
        <v>61950</v>
      </c>
    </row>
    <row r="50" s="1" customFormat="1" ht="39" customHeight="1" spans="1:9">
      <c r="A50" s="13">
        <v>34</v>
      </c>
      <c r="B50" s="15" t="s">
        <v>137</v>
      </c>
      <c r="C50" s="14" t="s">
        <v>33</v>
      </c>
      <c r="D50" s="15" t="s">
        <v>134</v>
      </c>
      <c r="E50" s="15" t="s">
        <v>130</v>
      </c>
      <c r="F50" s="15" t="s">
        <v>138</v>
      </c>
      <c r="G50" s="14">
        <v>1113</v>
      </c>
      <c r="H50" s="14">
        <v>71050</v>
      </c>
      <c r="I50" s="14">
        <v>71050</v>
      </c>
    </row>
    <row r="51" ht="39" customHeight="1" spans="1:9">
      <c r="A51" s="13">
        <v>35</v>
      </c>
      <c r="B51" s="15" t="s">
        <v>139</v>
      </c>
      <c r="C51" s="14" t="s">
        <v>33</v>
      </c>
      <c r="D51" s="15" t="s">
        <v>86</v>
      </c>
      <c r="E51" s="15" t="s">
        <v>140</v>
      </c>
      <c r="F51" s="15" t="s">
        <v>114</v>
      </c>
      <c r="G51" s="14">
        <v>992</v>
      </c>
      <c r="H51" s="14">
        <v>68300</v>
      </c>
      <c r="I51" s="14">
        <v>68300</v>
      </c>
    </row>
    <row r="52" ht="44" customHeight="1" spans="1:9">
      <c r="A52" s="13">
        <v>36</v>
      </c>
      <c r="B52" s="15" t="s">
        <v>141</v>
      </c>
      <c r="C52" s="14" t="s">
        <v>33</v>
      </c>
      <c r="D52" s="15" t="s">
        <v>142</v>
      </c>
      <c r="E52" s="31" t="s">
        <v>143</v>
      </c>
      <c r="F52" s="15" t="s">
        <v>144</v>
      </c>
      <c r="G52" s="14">
        <v>2333</v>
      </c>
      <c r="H52" s="14">
        <v>166200</v>
      </c>
      <c r="I52" s="14">
        <v>166200</v>
      </c>
    </row>
  </sheetData>
  <sheetProtection formatCells="0" formatColumns="0" formatRows="0" insertRows="0" insertColumns="0" insertHyperlinks="0" deleteColumns="0" deleteRows="0" sort="0" autoFilter="0" pivotTables="0"/>
  <autoFilter ref="A1:G55">
    <extLst/>
  </autoFilter>
  <mergeCells count="15">
    <mergeCell ref="A1:B1"/>
    <mergeCell ref="A2:I2"/>
    <mergeCell ref="A4:C4"/>
    <mergeCell ref="A5:C5"/>
    <mergeCell ref="A7:C7"/>
    <mergeCell ref="A9:C9"/>
    <mergeCell ref="A12:C12"/>
    <mergeCell ref="A15:C15"/>
    <mergeCell ref="A17:C17"/>
    <mergeCell ref="A28:C28"/>
    <mergeCell ref="A32:C32"/>
    <mergeCell ref="A36:C36"/>
    <mergeCell ref="A42:C42"/>
    <mergeCell ref="A46:C46"/>
    <mergeCell ref="A48:C48"/>
  </mergeCells>
  <printOptions horizontalCentered="1"/>
  <pageMargins left="0.590277777777778" right="0.590277777777778" top="0.511805555555556" bottom="0.550694444444444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2026-03-18T08:40:00Z</dcterms:created>
  <dcterms:modified xsi:type="dcterms:W3CDTF">2026-03-18T10:16:46Z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1A74A7550C1C500C6851B76946CD271F_41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1</vt:i4>
  </property>
</Properties>
</file>